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0" yWindow="120" windowWidth="22980" windowHeight="10848" activeTab="3"/>
  </bookViews>
  <sheets>
    <sheet name="Langs en Door" sheetId="2" r:id="rId1"/>
    <sheet name="Scheef" sheetId="3" r:id="rId2"/>
    <sheet name="EM" sheetId="1" r:id="rId3"/>
    <sheet name="EMG" sheetId="4" r:id="rId4"/>
  </sheets>
  <calcPr calcId="125725"/>
</workbook>
</file>

<file path=xl/calcChain.xml><?xml version="1.0" encoding="utf-8"?>
<calcChain xmlns="http://schemas.openxmlformats.org/spreadsheetml/2006/main">
  <c r="D353" i="2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B332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D331"/>
  <c r="D289"/>
  <c r="D287"/>
  <c r="D286"/>
  <c r="D285"/>
  <c r="D284"/>
  <c r="D283"/>
  <c r="D282"/>
  <c r="D281"/>
  <c r="D280"/>
  <c r="D279"/>
  <c r="D278"/>
  <c r="D277"/>
  <c r="D276"/>
  <c r="D275"/>
  <c r="A265"/>
  <c r="E265" s="1"/>
  <c r="E264"/>
  <c r="C264"/>
  <c r="D264" s="1"/>
  <c r="E263"/>
  <c r="C263"/>
  <c r="D263" s="1"/>
  <c r="E262"/>
  <c r="F262" s="1"/>
  <c r="C262"/>
  <c r="D262" s="1"/>
  <c r="E261"/>
  <c r="D261"/>
  <c r="C261"/>
  <c r="E260"/>
  <c r="E259"/>
  <c r="C259"/>
  <c r="D259" s="1"/>
  <c r="F264" l="1"/>
  <c r="F263"/>
  <c r="F259"/>
  <c r="C265"/>
  <c r="D265" s="1"/>
  <c r="F265" s="1"/>
  <c r="F261"/>
  <c r="A266"/>
  <c r="E266" l="1"/>
  <c r="F266" s="1"/>
  <c r="A267"/>
  <c r="C266"/>
  <c r="D266" s="1"/>
  <c r="C267" l="1"/>
  <c r="D267" s="1"/>
  <c r="E267"/>
  <c r="A268"/>
  <c r="C268" l="1"/>
  <c r="D268" s="1"/>
  <c r="E268"/>
  <c r="A269"/>
  <c r="F267"/>
  <c r="A270" l="1"/>
  <c r="C269"/>
  <c r="D269" s="1"/>
  <c r="E269"/>
  <c r="F268"/>
  <c r="C270" l="1"/>
  <c r="D270" s="1"/>
  <c r="E270"/>
  <c r="A271"/>
  <c r="F269"/>
  <c r="E271" l="1"/>
  <c r="A272"/>
  <c r="C271"/>
  <c r="D271" s="1"/>
  <c r="F270"/>
  <c r="A273" l="1"/>
  <c r="C272"/>
  <c r="D272" s="1"/>
  <c r="E272"/>
  <c r="F271"/>
  <c r="F272" l="1"/>
  <c r="C273"/>
  <c r="D273" s="1"/>
  <c r="E273"/>
  <c r="A274"/>
  <c r="F273" l="1"/>
  <c r="E274"/>
  <c r="F274" s="1"/>
  <c r="A275"/>
  <c r="C274"/>
  <c r="D274" s="1"/>
  <c r="E275" l="1"/>
  <c r="F275" s="1"/>
  <c r="A276"/>
  <c r="E276" l="1"/>
  <c r="F276" s="1"/>
  <c r="A277"/>
  <c r="E277" l="1"/>
  <c r="F277" s="1"/>
  <c r="A278"/>
  <c r="E278" l="1"/>
  <c r="F278" s="1"/>
  <c r="A279"/>
  <c r="E279" l="1"/>
  <c r="F279" s="1"/>
  <c r="A280"/>
  <c r="E280" l="1"/>
  <c r="F280" s="1"/>
  <c r="A281"/>
  <c r="E281" l="1"/>
  <c r="F281" s="1"/>
  <c r="A282"/>
  <c r="E282" l="1"/>
  <c r="F282" s="1"/>
  <c r="A283"/>
  <c r="E283" l="1"/>
  <c r="F283" s="1"/>
  <c r="A284"/>
  <c r="E284" l="1"/>
  <c r="F284" s="1"/>
  <c r="A285"/>
  <c r="E285" l="1"/>
  <c r="A286"/>
  <c r="A287" l="1"/>
  <c r="E286"/>
  <c r="E287" l="1"/>
  <c r="A288"/>
  <c r="E288" l="1"/>
  <c r="A289"/>
  <c r="E289" s="1"/>
</calcChain>
</file>

<file path=xl/sharedStrings.xml><?xml version="1.0" encoding="utf-8"?>
<sst xmlns="http://schemas.openxmlformats.org/spreadsheetml/2006/main" count="71" uniqueCount="71">
  <si>
    <t>GELADEN MASSA IN EM VELDEN</t>
  </si>
  <si>
    <t>MET Ex EN Ey = 0 KRIJG JE EEN CIRKEL</t>
  </si>
  <si>
    <t>POSITIEVE Ex TREKT DE BEWEGING NAAR RECHTS EN MAAKT DEZE SCHROEFVORMIG NAAR BOVEN</t>
  </si>
  <si>
    <t>POSITIEVE Ey TREKT DE BEWEGING NAAR ONDEREN EN MAAKT DEZE SCHROEFVORMIG NAAR LINKS</t>
  </si>
  <si>
    <t>OMVANG AFHANKELIJK SNELHEID</t>
  </si>
  <si>
    <t>BIJ AL DEZE CONFIGURATIES KAN ONDERZOEK WORDEN GEDAAN NAAR DE INVLOED VAN DE PARAMETERS OP DE BEWEGING</t>
  </si>
  <si>
    <t>MET WAT CREATIVITEIT KUN JE DAN HET VOLGENDE BEDENKEN</t>
  </si>
  <si>
    <t>X</t>
  </si>
  <si>
    <t>DX</t>
  </si>
  <si>
    <t>ABS(DX)</t>
  </si>
  <si>
    <t>NORM</t>
  </si>
  <si>
    <t>ABS(DX)*NORM</t>
  </si>
  <si>
    <t>Yo</t>
  </si>
  <si>
    <t>Tan</t>
  </si>
  <si>
    <t>Hoek</t>
  </si>
  <si>
    <t>JE ZIET HIER HET KRACHTENPATROON IN TERUG</t>
  </si>
  <si>
    <t xml:space="preserve">HET VIER KERNEN MODEL KAN OOK WORDEN GEBRUIKT OM DE VOLGENDE SITUATIES TE BESTUDEREN </t>
  </si>
  <si>
    <t>HIERBIJ KUNNEN DE KERNEN IN VERSCHILLENDE CONFIGURATIES WORDEN GEPLAATST</t>
  </si>
  <si>
    <t>1. IN VIERKANT MET GELIJKE AFSTAND</t>
  </si>
  <si>
    <t>2. BUIGING ALS HET DEELTJE ER DOORHEEN WORDT GESCHOTEN (SOORT TRALIE OF LICHT DOOR TRANSPARANT MATERIAAL)</t>
  </si>
  <si>
    <t>1. BUIGING ALS EEN DEELTJE ER VLAK LANGS WORDT GESCHOTEN  (SOORT DIFFRACTIE OF EEN KANT VAN EEN TRALIE)</t>
  </si>
  <si>
    <t xml:space="preserve">(SOORT TRALIE MET LINKS EN RECHTS TWEE KERNEN ONDER ELKAAR) </t>
  </si>
  <si>
    <t>2. IN EEN RECHTE RIJ MET GELIJKE AFSTANDEN</t>
  </si>
  <si>
    <t>(BENADERING LANGS VIER KERNEN)</t>
  </si>
  <si>
    <t>3. IN RECHTHOEK MET VERSCHILLENDE AFSTANDEN</t>
  </si>
  <si>
    <t>3. REFLECTIE BIJ BEPAALDE HOEKEN (SOORT GRENSHOEK EFFECT)</t>
  </si>
  <si>
    <t xml:space="preserve">DIT MET OF ZONDER DE COULOMBSE KRACHT </t>
  </si>
  <si>
    <t>HIERONDER STAAN ENKELE EERSTE VOORBEELDEN EN ANALYSES</t>
  </si>
  <si>
    <t>LANGS VIER KERNEN</t>
  </si>
  <si>
    <t xml:space="preserve">BIJ DE ANALYSES KAN GEKEKEN WORDEN NAAR DE WAARDE VAN X ALS Y EEN BEPAALDE WAARDE HEEFT  </t>
  </si>
  <si>
    <t>ER KAN OOK GEBRUIK WORDEN GEMAAKT VAN BIJVOORBEELD T = TAN ((X-Xo)/Y)</t>
  </si>
  <si>
    <t>ER VINDT EEN OMSLAG IN RICHTING PLAATS ALS DE OFFSET NET BOVEN (S+SIGMA) IS</t>
  </si>
  <si>
    <t>TUSSEN VIER KERNEN DOOR</t>
  </si>
  <si>
    <t>VERTICALE AFSTAND 0,2   HORIZONTALE AFSTAND 0,4</t>
  </si>
  <si>
    <t>IN HET MIDDEN GAAT HET DEELTJE RECHTDOOR</t>
  </si>
  <si>
    <t>BIJ EEN KLEINE OFFSET DAARVAN GAAT HET DEELTJE RICHTING DE OFFSET</t>
  </si>
  <si>
    <t>DICHT BIJ DE KERNEN GAAT HET DEELTJE EVENEENS RECHTDOOR</t>
  </si>
  <si>
    <t>MAAR IETS DICHTER NAAR DE KERN GAAT HET STERK IN TEGENOVERGESTELDE RICHTING</t>
  </si>
  <si>
    <t>DIT PATROON IS ANDERS DAN HET INTERFERENTIEPATROON BIJ EEN TRALIE</t>
  </si>
  <si>
    <t>VIER KERNEN IN EEN RIJ EN EVENWIJDIG ER LANGS AANKOMEN</t>
  </si>
  <si>
    <t>DOOR VIER KERNEN MET GELIJKE AFSTAND</t>
  </si>
  <si>
    <t>SCHEEF ER DOORHEEN</t>
  </si>
  <si>
    <t>IN DE TWEE ANDERE FIGUREN KOMT DE MASSA ONDER EEN HOEK BINNEN</t>
  </si>
  <si>
    <t>DAN SLINGERT HIJ DOOR DE VIER KERNEN EVEN VER NAAR DE ANDERE KANT</t>
  </si>
  <si>
    <t>DE BEWEGING IS WEL PERIODIEK, MAAR NIET LINEAIR EN DUS NIET HARMONISCH C.Q. SINUSVORMIG</t>
  </si>
  <si>
    <t>ER IS GEEN BREKING WAARNEEMBAAR ALS BIJ DE WET VAN SNELLIUS</t>
  </si>
  <si>
    <r>
      <t>ER LANGS EN ER DOOR</t>
    </r>
    <r>
      <rPr>
        <b/>
        <sz val="11"/>
        <color theme="1"/>
        <rFont val="Calibri"/>
        <family val="2"/>
        <scheme val="minor"/>
      </rPr>
      <t xml:space="preserve">  (HORIZONTAAL OF VERTICAAL)</t>
    </r>
  </si>
  <si>
    <t>EEN ELEKTROMAGNETISCHE GOLF HEEFT EEN ELEKTRISCH VELD EN LOODRECHT DAAROP EEN MAGNETISCH VELD</t>
  </si>
  <si>
    <t>DEZE HEBBEN ELK EEN SINUSVORMIGE PLAATSFUNCTIE WAARBIJ DE AMPLITUDEN GELIJKTIJDIG FLUCTUEREN IN DE TIJD</t>
  </si>
  <si>
    <t>IN DIT VELD PLAATSEN WE EEN DEELTJE MET MASSA EN LADING</t>
  </si>
  <si>
    <t>DE ELEKTRISCHE KRACHT Fe = E*q</t>
  </si>
  <si>
    <r>
      <t>DE LORENTZKRACHT IS F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= Bqv</t>
    </r>
  </si>
  <si>
    <t>EN  GELIJKTIJDIG VARIEREN IN DE TIJD</t>
  </si>
  <si>
    <r>
      <t>E = E SIN(</t>
    </r>
    <r>
      <rPr>
        <b/>
        <sz val="11"/>
        <color theme="1"/>
        <rFont val="Calibri"/>
        <family val="2"/>
      </rPr>
      <t>ωt) SIN(Xπ/λ)  EN B = B SIN(ωt) SIN(Xπ/λ)</t>
    </r>
  </si>
  <si>
    <t>DE SINUSVORMIGE ELEKTRISCHE KRACHT ZORGT VOOR EEN VERTICALE SNELHEID</t>
  </si>
  <si>
    <t>ALS GEVOLG ONTSTAAT EEN HORIZONTALE LORENTZKRACHT</t>
  </si>
  <si>
    <t>HET DOEL VAN DIT WERKBLAD IS TE ONDERZOEKEN HOE EEN GELADEN MASSA ZICH BEWEEGT IN EM-GOLVEN</t>
  </si>
  <si>
    <t>BIJ TOENEMENDE FREQUENTIE ZAL DE VERSTERKINGSFACTOR AFNEMEN EN DE MASSA DE KRACHTEN UITEINDELIJK NIET MEER VOLGEN</t>
  </si>
  <si>
    <t>DE VOLGENDE SIMULATIE ILLUSTREERT WAT HET DEELTJE GAAT DOEN BIJ NIET AL TE HOGE FREQUENTIES</t>
  </si>
  <si>
    <t xml:space="preserve">BIJ GELIJK TEKEN VOOR E EN B EN POSITIEF EN NEGATIEF TEKEN VOOR vy WORDEN DE BEWEGINGSRICHTINGEN </t>
  </si>
  <si>
    <t>AANGEGEVEN DOOR EEN KRUIS DOOR DE OORSPRONG</t>
  </si>
  <si>
    <t>INDICATIE GELADEN DEELTJE IN ELECTRO MAGNETISCHE GOLVEN</t>
  </si>
  <si>
    <t>4. IN EEN RECHTE RIJ MET GROTERE AFSTAND IN HET MIDDEN  (SOORT TRALIE MET TWEE KERNEN NAAST ELKAAR)</t>
  </si>
  <si>
    <t>IN DE EERSTE FIGUUR WORDT DE MASSA MIDDEN ONDER DE 4 KERNEN LOSGELATEN</t>
  </si>
  <si>
    <t>OMDAT ER GEEN VEERSTIJFHEID IS, IS DE RESONANTIEFREQUENTIE GELIJK AAN NUL</t>
  </si>
  <si>
    <r>
      <t xml:space="preserve">DE LIJNEN DOOR DE OORSPRONG MET EEN RICHTINGSCOEFFICIENT TAN </t>
    </r>
    <r>
      <rPr>
        <b/>
        <sz val="11"/>
        <color theme="1"/>
        <rFont val="Calibri"/>
        <family val="2"/>
      </rPr>
      <t>α = ΔY/Δ</t>
    </r>
    <r>
      <rPr>
        <b/>
        <sz val="11"/>
        <color theme="1"/>
        <rFont val="Calibri"/>
        <family val="2"/>
        <scheme val="minor"/>
      </rPr>
      <t>X = E*q / B*q*vy = E/B*vy</t>
    </r>
  </si>
  <si>
    <t>DE NORMALE VERDELING VERTEGENWOORDIGT DE ONNAUWKEURIGHEID IN OFFSET</t>
  </si>
  <si>
    <t>Ex POSITIEF IN X, Ey POSITIEF IN Y EN B POSITIEF (=SCHERM OF PAPIER IN)</t>
  </si>
  <si>
    <t>WE VERONDERSTELLEN NU EEN HORIZONTAAL HOMOGEEN EMG VELD WAARBIJ BIJ GELIJKE X,   E EN B DEZELFDE WAARDE HEBBEN</t>
  </si>
  <si>
    <t xml:space="preserve">DE SIMULATIES BLIJKEN STEEDS TE CONVERGEREN NAAR EEN SITUATIE WAARBIJ DE LIJN EVENWIJDIG GAAT LOPEN AAN </t>
  </si>
  <si>
    <t>DAN LIJKT EEN GELADEN DEELTJE NIET ZO ZEER TE OSCILLEREN, MAAR ZICH VOORAL VOORT TE BEWEGEN DOOR HET VERONDERSTELDE EM VELD</t>
  </si>
</sst>
</file>

<file path=xl/styles.xml><?xml version="1.0" encoding="utf-8"?>
<styleSheet xmlns="http://schemas.openxmlformats.org/spreadsheetml/2006/main">
  <numFmts count="1">
    <numFmt numFmtId="164" formatCode="0.000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2" fillId="0" borderId="0" xfId="0" applyFont="1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/>
    <c:plotArea>
      <c:layout/>
      <c:scatterChart>
        <c:scatterStyle val="smoothMarker"/>
        <c:ser>
          <c:idx val="1"/>
          <c:order val="0"/>
          <c:tx>
            <c:strRef>
              <c:f>'Langs en Door'!$D$330</c:f>
              <c:strCache>
                <c:ptCount val="1"/>
                <c:pt idx="0">
                  <c:v>Hoek</c:v>
                </c:pt>
              </c:strCache>
            </c:strRef>
          </c:tx>
          <c:marker>
            <c:symbol val="none"/>
          </c:marker>
          <c:xVal>
            <c:numRef>
              <c:f>'Langs en Door'!$B$331:$B$353</c:f>
              <c:numCache>
                <c:formatCode>General</c:formatCode>
                <c:ptCount val="23"/>
                <c:pt idx="0">
                  <c:v>7.0000000000000007E-2</c:v>
                </c:pt>
                <c:pt idx="1">
                  <c:v>0.08</c:v>
                </c:pt>
                <c:pt idx="2">
                  <c:v>0.09</c:v>
                </c:pt>
                <c:pt idx="3">
                  <c:v>9.9999999999999992E-2</c:v>
                </c:pt>
                <c:pt idx="4">
                  <c:v>0.10999999999999999</c:v>
                </c:pt>
                <c:pt idx="5">
                  <c:v>0.11999999999999998</c:v>
                </c:pt>
                <c:pt idx="6">
                  <c:v>0.12999999999999998</c:v>
                </c:pt>
                <c:pt idx="7">
                  <c:v>0.13999999999999999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0.18000000000000002</c:v>
                </c:pt>
                <c:pt idx="12">
                  <c:v>0.19000000000000003</c:v>
                </c:pt>
                <c:pt idx="13">
                  <c:v>0.20000000000000004</c:v>
                </c:pt>
                <c:pt idx="14">
                  <c:v>0.21000000000000005</c:v>
                </c:pt>
                <c:pt idx="15">
                  <c:v>0.22000000000000006</c:v>
                </c:pt>
                <c:pt idx="16">
                  <c:v>0.23000000000000007</c:v>
                </c:pt>
                <c:pt idx="17">
                  <c:v>0.24000000000000007</c:v>
                </c:pt>
                <c:pt idx="18">
                  <c:v>0.25</c:v>
                </c:pt>
                <c:pt idx="19">
                  <c:v>0.3</c:v>
                </c:pt>
                <c:pt idx="20">
                  <c:v>0.35</c:v>
                </c:pt>
                <c:pt idx="21">
                  <c:v>0.4</c:v>
                </c:pt>
                <c:pt idx="22">
                  <c:v>0.45</c:v>
                </c:pt>
              </c:numCache>
            </c:numRef>
          </c:xVal>
          <c:yVal>
            <c:numRef>
              <c:f>'Langs en Door'!$D$331:$D$353</c:f>
              <c:numCache>
                <c:formatCode>General</c:formatCode>
                <c:ptCount val="23"/>
                <c:pt idx="0">
                  <c:v>13.982305352993702</c:v>
                </c:pt>
                <c:pt idx="1">
                  <c:v>2.5822898035742941</c:v>
                </c:pt>
                <c:pt idx="2">
                  <c:v>0.28647651027707449</c:v>
                </c:pt>
                <c:pt idx="3">
                  <c:v>-1.0140294111356001</c:v>
                </c:pt>
                <c:pt idx="4">
                  <c:v>-1.9816434420246145</c:v>
                </c:pt>
                <c:pt idx="5">
                  <c:v>-2.1246989585132754</c:v>
                </c:pt>
                <c:pt idx="6">
                  <c:v>-1.9701979092054063</c:v>
                </c:pt>
                <c:pt idx="7">
                  <c:v>-1.7984965501532038</c:v>
                </c:pt>
                <c:pt idx="8">
                  <c:v>-1.6439376061363975</c:v>
                </c:pt>
                <c:pt idx="9">
                  <c:v>-1.5122573167980538</c:v>
                </c:pt>
                <c:pt idx="10">
                  <c:v>-1.4034658328826675</c:v>
                </c:pt>
                <c:pt idx="11">
                  <c:v>-1.3118440681928272</c:v>
                </c:pt>
                <c:pt idx="12">
                  <c:v>-1.231669503176509</c:v>
                </c:pt>
                <c:pt idx="13">
                  <c:v>-1.1629445957202211</c:v>
                </c:pt>
                <c:pt idx="14">
                  <c:v>-1.1056712744053223</c:v>
                </c:pt>
                <c:pt idx="15">
                  <c:v>-1.0483957431222317</c:v>
                </c:pt>
                <c:pt idx="16">
                  <c:v>-0.9567505817589893</c:v>
                </c:pt>
                <c:pt idx="17">
                  <c:v>-0.91665425638528786</c:v>
                </c:pt>
                <c:pt idx="18">
                  <c:v>-0.87655703307400612</c:v>
                </c:pt>
                <c:pt idx="19">
                  <c:v>-0.7505317806663</c:v>
                </c:pt>
                <c:pt idx="20">
                  <c:v>-0.57866769698676979</c:v>
                </c:pt>
                <c:pt idx="21">
                  <c:v>-0.55575163149054396</c:v>
                </c:pt>
                <c:pt idx="22">
                  <c:v>-0.4927315565767712</c:v>
                </c:pt>
              </c:numCache>
            </c:numRef>
          </c:yVal>
          <c:smooth val="1"/>
        </c:ser>
        <c:axId val="97757440"/>
        <c:axId val="98050048"/>
      </c:scatterChart>
      <c:valAx>
        <c:axId val="977574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8050048"/>
        <c:crosses val="autoZero"/>
        <c:crossBetween val="midCat"/>
      </c:valAx>
      <c:valAx>
        <c:axId val="9805004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7757440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14933552055993013"/>
          <c:y val="3.1958893739318844E-2"/>
          <c:w val="0.81633814523184556"/>
          <c:h val="0.89592926531851969"/>
        </c:manualLayout>
      </c:layout>
      <c:scatterChart>
        <c:scatterStyle val="smoothMarker"/>
        <c:ser>
          <c:idx val="2"/>
          <c:order val="0"/>
          <c:tx>
            <c:strRef>
              <c:f>'Langs en Door'!$D$257:$D$258</c:f>
              <c:strCache>
                <c:ptCount val="1"/>
                <c:pt idx="0">
                  <c:v>ABS(DX)</c:v>
                </c:pt>
              </c:strCache>
            </c:strRef>
          </c:tx>
          <c:marker>
            <c:symbol val="none"/>
          </c:marker>
          <c:xVal>
            <c:numRef>
              <c:f>'Langs en Door'!$A$259:$A$289</c:f>
              <c:numCache>
                <c:formatCode>General</c:formatCode>
                <c:ptCount val="31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  <c:pt idx="10">
                  <c:v>0.15000000000000002</c:v>
                </c:pt>
                <c:pt idx="11">
                  <c:v>0.16000000000000003</c:v>
                </c:pt>
                <c:pt idx="12">
                  <c:v>0.17000000000000004</c:v>
                </c:pt>
                <c:pt idx="13">
                  <c:v>0.18000000000000005</c:v>
                </c:pt>
                <c:pt idx="14">
                  <c:v>0.19000000000000006</c:v>
                </c:pt>
                <c:pt idx="15">
                  <c:v>0.20000000000000007</c:v>
                </c:pt>
                <c:pt idx="16">
                  <c:v>0.21000000000000008</c:v>
                </c:pt>
                <c:pt idx="17">
                  <c:v>0.22000000000000008</c:v>
                </c:pt>
                <c:pt idx="18">
                  <c:v>0.23000000000000009</c:v>
                </c:pt>
                <c:pt idx="19">
                  <c:v>0.2400000000000001</c:v>
                </c:pt>
                <c:pt idx="20">
                  <c:v>0.25000000000000011</c:v>
                </c:pt>
                <c:pt idx="21">
                  <c:v>0.26000000000000012</c:v>
                </c:pt>
                <c:pt idx="22">
                  <c:v>0.27000000000000013</c:v>
                </c:pt>
                <c:pt idx="23">
                  <c:v>0.28000000000000014</c:v>
                </c:pt>
                <c:pt idx="24">
                  <c:v>0.29000000000000015</c:v>
                </c:pt>
                <c:pt idx="25">
                  <c:v>0.30000000000000016</c:v>
                </c:pt>
                <c:pt idx="26">
                  <c:v>0.31000000000000016</c:v>
                </c:pt>
                <c:pt idx="27">
                  <c:v>0.32000000000000017</c:v>
                </c:pt>
                <c:pt idx="28">
                  <c:v>0.33000000000000018</c:v>
                </c:pt>
                <c:pt idx="29">
                  <c:v>0.34000000000000019</c:v>
                </c:pt>
                <c:pt idx="30">
                  <c:v>0.3500000000000002</c:v>
                </c:pt>
              </c:numCache>
            </c:numRef>
          </c:xVal>
          <c:yVal>
            <c:numRef>
              <c:f>'Langs en Door'!$D$259:$D$289</c:f>
              <c:numCache>
                <c:formatCode>0.0000</c:formatCode>
                <c:ptCount val="31"/>
                <c:pt idx="0">
                  <c:v>63.582500000000003</c:v>
                </c:pt>
                <c:pt idx="2">
                  <c:v>114.0878</c:v>
                </c:pt>
                <c:pt idx="3">
                  <c:v>30.707900000000002</c:v>
                </c:pt>
                <c:pt idx="4">
                  <c:v>4.1303999999999998</c:v>
                </c:pt>
                <c:pt idx="5">
                  <c:v>20.582899999999999</c:v>
                </c:pt>
                <c:pt idx="6">
                  <c:v>3.9032000000000004</c:v>
                </c:pt>
                <c:pt idx="7">
                  <c:v>19.2744</c:v>
                </c:pt>
                <c:pt idx="8">
                  <c:v>22.746399999999998</c:v>
                </c:pt>
                <c:pt idx="9">
                  <c:v>18.9742</c:v>
                </c:pt>
                <c:pt idx="10">
                  <c:v>14.827</c:v>
                </c:pt>
                <c:pt idx="11">
                  <c:v>11.222900000000001</c:v>
                </c:pt>
                <c:pt idx="12">
                  <c:v>8.0792000000000002</c:v>
                </c:pt>
                <c:pt idx="13">
                  <c:v>5.2386999999999997</c:v>
                </c:pt>
                <c:pt idx="14">
                  <c:v>2.5777999999999999</c:v>
                </c:pt>
                <c:pt idx="15">
                  <c:v>0</c:v>
                </c:pt>
                <c:pt idx="16">
                  <c:v>2.5777999999999999</c:v>
                </c:pt>
                <c:pt idx="17">
                  <c:v>5.2386999999999997</c:v>
                </c:pt>
                <c:pt idx="18">
                  <c:v>8.0792000000000002</c:v>
                </c:pt>
                <c:pt idx="19">
                  <c:v>11.222899999999999</c:v>
                </c:pt>
                <c:pt idx="20">
                  <c:v>14.827</c:v>
                </c:pt>
                <c:pt idx="21">
                  <c:v>18.9742</c:v>
                </c:pt>
                <c:pt idx="22">
                  <c:v>22.746400000000001</c:v>
                </c:pt>
                <c:pt idx="23">
                  <c:v>19.2744</c:v>
                </c:pt>
                <c:pt idx="24">
                  <c:v>3.9032</c:v>
                </c:pt>
                <c:pt idx="25">
                  <c:v>20.582899999999999</c:v>
                </c:pt>
                <c:pt idx="26">
                  <c:v>4.1303999999999998</c:v>
                </c:pt>
                <c:pt idx="27">
                  <c:v>30.707899999999999</c:v>
                </c:pt>
                <c:pt idx="28">
                  <c:v>114.0878</c:v>
                </c:pt>
                <c:pt idx="30">
                  <c:v>63.582500000000003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'Langs en Door'!$E$257:$E$258</c:f>
              <c:strCache>
                <c:ptCount val="1"/>
                <c:pt idx="0">
                  <c:v>NORM</c:v>
                </c:pt>
              </c:strCache>
            </c:strRef>
          </c:tx>
          <c:marker>
            <c:symbol val="none"/>
          </c:marker>
          <c:xVal>
            <c:numRef>
              <c:f>'Langs en Door'!$A$259:$A$289</c:f>
              <c:numCache>
                <c:formatCode>General</c:formatCode>
                <c:ptCount val="31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  <c:pt idx="10">
                  <c:v>0.15000000000000002</c:v>
                </c:pt>
                <c:pt idx="11">
                  <c:v>0.16000000000000003</c:v>
                </c:pt>
                <c:pt idx="12">
                  <c:v>0.17000000000000004</c:v>
                </c:pt>
                <c:pt idx="13">
                  <c:v>0.18000000000000005</c:v>
                </c:pt>
                <c:pt idx="14">
                  <c:v>0.19000000000000006</c:v>
                </c:pt>
                <c:pt idx="15">
                  <c:v>0.20000000000000007</c:v>
                </c:pt>
                <c:pt idx="16">
                  <c:v>0.21000000000000008</c:v>
                </c:pt>
                <c:pt idx="17">
                  <c:v>0.22000000000000008</c:v>
                </c:pt>
                <c:pt idx="18">
                  <c:v>0.23000000000000009</c:v>
                </c:pt>
                <c:pt idx="19">
                  <c:v>0.2400000000000001</c:v>
                </c:pt>
                <c:pt idx="20">
                  <c:v>0.25000000000000011</c:v>
                </c:pt>
                <c:pt idx="21">
                  <c:v>0.26000000000000012</c:v>
                </c:pt>
                <c:pt idx="22">
                  <c:v>0.27000000000000013</c:v>
                </c:pt>
                <c:pt idx="23">
                  <c:v>0.28000000000000014</c:v>
                </c:pt>
                <c:pt idx="24">
                  <c:v>0.29000000000000015</c:v>
                </c:pt>
                <c:pt idx="25">
                  <c:v>0.30000000000000016</c:v>
                </c:pt>
                <c:pt idx="26">
                  <c:v>0.31000000000000016</c:v>
                </c:pt>
                <c:pt idx="27">
                  <c:v>0.32000000000000017</c:v>
                </c:pt>
                <c:pt idx="28">
                  <c:v>0.33000000000000018</c:v>
                </c:pt>
                <c:pt idx="29">
                  <c:v>0.34000000000000019</c:v>
                </c:pt>
                <c:pt idx="30">
                  <c:v>0.3500000000000002</c:v>
                </c:pt>
              </c:numCache>
            </c:numRef>
          </c:xVal>
          <c:yVal>
            <c:numRef>
              <c:f>'Langs en Door'!$E$259:$E$289</c:f>
              <c:numCache>
                <c:formatCode>General</c:formatCode>
                <c:ptCount val="31"/>
                <c:pt idx="0">
                  <c:v>8.8148920591861173E-3</c:v>
                </c:pt>
                <c:pt idx="1">
                  <c:v>2.181706737614398E-2</c:v>
                </c:pt>
                <c:pt idx="2">
                  <c:v>5.0726201432494199E-2</c:v>
                </c:pt>
                <c:pt idx="3">
                  <c:v>0.11079621029845008</c:v>
                </c:pt>
                <c:pt idx="4">
                  <c:v>0.22733906253977612</c:v>
                </c:pt>
                <c:pt idx="5">
                  <c:v>0.43820751233921318</c:v>
                </c:pt>
                <c:pt idx="6">
                  <c:v>0.79349129589168499</c:v>
                </c:pt>
                <c:pt idx="7">
                  <c:v>1.3497741628297</c:v>
                </c:pt>
                <c:pt idx="8">
                  <c:v>2.1569329706627873</c:v>
                </c:pt>
                <c:pt idx="9">
                  <c:v>3.2379398916472932</c:v>
                </c:pt>
                <c:pt idx="10">
                  <c:v>4.5662271347255494</c:v>
                </c:pt>
                <c:pt idx="11">
                  <c:v>6.0492681129785861</c:v>
                </c:pt>
                <c:pt idx="12">
                  <c:v>7.5284358038701136</c:v>
                </c:pt>
                <c:pt idx="13">
                  <c:v>8.8016331691074896</c:v>
                </c:pt>
                <c:pt idx="14">
                  <c:v>9.6667029200712324</c:v>
                </c:pt>
                <c:pt idx="15">
                  <c:v>9.9735570100358171</c:v>
                </c:pt>
                <c:pt idx="16">
                  <c:v>9.6667029200712253</c:v>
                </c:pt>
                <c:pt idx="17">
                  <c:v>8.8016331691074772</c:v>
                </c:pt>
                <c:pt idx="18">
                  <c:v>7.5284358038700967</c:v>
                </c:pt>
                <c:pt idx="19">
                  <c:v>6.0492681129785701</c:v>
                </c:pt>
                <c:pt idx="20">
                  <c:v>4.5662271347255325</c:v>
                </c:pt>
                <c:pt idx="21">
                  <c:v>3.2379398916472795</c:v>
                </c:pt>
                <c:pt idx="22">
                  <c:v>2.1569329706627767</c:v>
                </c:pt>
                <c:pt idx="23">
                  <c:v>1.3497741628296926</c:v>
                </c:pt>
                <c:pt idx="24">
                  <c:v>0.79349129589167933</c:v>
                </c:pt>
                <c:pt idx="25">
                  <c:v>0.43820751233920935</c:v>
                </c:pt>
                <c:pt idx="26">
                  <c:v>0.22733906253977387</c:v>
                </c:pt>
                <c:pt idx="27">
                  <c:v>0.1107962102984488</c:v>
                </c:pt>
                <c:pt idx="28">
                  <c:v>5.0726201432493519E-2</c:v>
                </c:pt>
                <c:pt idx="29">
                  <c:v>2.181706737614365E-2</c:v>
                </c:pt>
                <c:pt idx="30">
                  <c:v>8.8148920591859786E-3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'Langs en Door'!$F$257:$F$258</c:f>
              <c:strCache>
                <c:ptCount val="1"/>
                <c:pt idx="0">
                  <c:v>ABS(DX)*NORM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'Langs en Door'!$A$259:$A$289</c:f>
              <c:numCache>
                <c:formatCode>General</c:formatCode>
                <c:ptCount val="31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0.14000000000000001</c:v>
                </c:pt>
                <c:pt idx="10">
                  <c:v>0.15000000000000002</c:v>
                </c:pt>
                <c:pt idx="11">
                  <c:v>0.16000000000000003</c:v>
                </c:pt>
                <c:pt idx="12">
                  <c:v>0.17000000000000004</c:v>
                </c:pt>
                <c:pt idx="13">
                  <c:v>0.18000000000000005</c:v>
                </c:pt>
                <c:pt idx="14">
                  <c:v>0.19000000000000006</c:v>
                </c:pt>
                <c:pt idx="15">
                  <c:v>0.20000000000000007</c:v>
                </c:pt>
                <c:pt idx="16">
                  <c:v>0.21000000000000008</c:v>
                </c:pt>
                <c:pt idx="17">
                  <c:v>0.22000000000000008</c:v>
                </c:pt>
                <c:pt idx="18">
                  <c:v>0.23000000000000009</c:v>
                </c:pt>
                <c:pt idx="19">
                  <c:v>0.2400000000000001</c:v>
                </c:pt>
                <c:pt idx="20">
                  <c:v>0.25000000000000011</c:v>
                </c:pt>
                <c:pt idx="21">
                  <c:v>0.26000000000000012</c:v>
                </c:pt>
                <c:pt idx="22">
                  <c:v>0.27000000000000013</c:v>
                </c:pt>
                <c:pt idx="23">
                  <c:v>0.28000000000000014</c:v>
                </c:pt>
                <c:pt idx="24">
                  <c:v>0.29000000000000015</c:v>
                </c:pt>
                <c:pt idx="25">
                  <c:v>0.30000000000000016</c:v>
                </c:pt>
                <c:pt idx="26">
                  <c:v>0.31000000000000016</c:v>
                </c:pt>
                <c:pt idx="27">
                  <c:v>0.32000000000000017</c:v>
                </c:pt>
                <c:pt idx="28">
                  <c:v>0.33000000000000018</c:v>
                </c:pt>
                <c:pt idx="29">
                  <c:v>0.34000000000000019</c:v>
                </c:pt>
                <c:pt idx="30">
                  <c:v>0.3500000000000002</c:v>
                </c:pt>
              </c:numCache>
            </c:numRef>
          </c:xVal>
          <c:yVal>
            <c:numRef>
              <c:f>'Langs en Door'!$F$259:$F$289</c:f>
              <c:numCache>
                <c:formatCode>General</c:formatCode>
                <c:ptCount val="31"/>
                <c:pt idx="0">
                  <c:v>0.56047287435320137</c:v>
                </c:pt>
                <c:pt idx="2">
                  <c:v>5.787240723790112</c:v>
                </c:pt>
                <c:pt idx="3">
                  <c:v>3.4023189462237755</c:v>
                </c:pt>
                <c:pt idx="4">
                  <c:v>0.93900126391429128</c:v>
                </c:pt>
                <c:pt idx="5">
                  <c:v>9.0195814057267896</c:v>
                </c:pt>
                <c:pt idx="6">
                  <c:v>3.0971552261244253</c:v>
                </c:pt>
                <c:pt idx="7">
                  <c:v>26.01608712404477</c:v>
                </c:pt>
                <c:pt idx="8">
                  <c:v>49.062460123884023</c:v>
                </c:pt>
                <c:pt idx="9">
                  <c:v>61.437319092094071</c:v>
                </c:pt>
                <c:pt idx="10">
                  <c:v>67.703449726575727</c:v>
                </c:pt>
                <c:pt idx="11">
                  <c:v>67.890331105147382</c:v>
                </c:pt>
                <c:pt idx="12">
                  <c:v>60.823738546627425</c:v>
                </c:pt>
                <c:pt idx="13">
                  <c:v>46.109115683003402</c:v>
                </c:pt>
                <c:pt idx="14">
                  <c:v>24.91882678735962</c:v>
                </c:pt>
                <c:pt idx="15">
                  <c:v>0</c:v>
                </c:pt>
                <c:pt idx="16">
                  <c:v>24.918826787359603</c:v>
                </c:pt>
                <c:pt idx="17">
                  <c:v>46.109115683003338</c:v>
                </c:pt>
                <c:pt idx="18">
                  <c:v>60.82373854662729</c:v>
                </c:pt>
                <c:pt idx="19">
                  <c:v>67.890331105147183</c:v>
                </c:pt>
                <c:pt idx="20">
                  <c:v>67.703449726575471</c:v>
                </c:pt>
                <c:pt idx="21">
                  <c:v>61.437319092093809</c:v>
                </c:pt>
                <c:pt idx="22">
                  <c:v>49.062460123883788</c:v>
                </c:pt>
                <c:pt idx="23">
                  <c:v>26.016087124044628</c:v>
                </c:pt>
                <c:pt idx="24">
                  <c:v>3.0971552261244026</c:v>
                </c:pt>
                <c:pt idx="25">
                  <c:v>9.0195814057267114</c:v>
                </c:pt>
                <c:pt idx="26">
                  <c:v>0.93900126391429128</c:v>
                </c:pt>
                <c:pt idx="27">
                  <c:v>3.4023189462237755</c:v>
                </c:pt>
                <c:pt idx="28">
                  <c:v>5.787240723790112</c:v>
                </c:pt>
                <c:pt idx="30">
                  <c:v>0.56047287435320137</c:v>
                </c:pt>
              </c:numCache>
            </c:numRef>
          </c:yVal>
          <c:smooth val="1"/>
        </c:ser>
        <c:axId val="98091776"/>
        <c:axId val="98093312"/>
      </c:scatterChart>
      <c:valAx>
        <c:axId val="980917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8093312"/>
        <c:crosses val="autoZero"/>
        <c:crossBetween val="midCat"/>
      </c:valAx>
      <c:valAx>
        <c:axId val="98093312"/>
        <c:scaling>
          <c:orientation val="minMax"/>
        </c:scaling>
        <c:axPos val="l"/>
        <c:majorGridlines/>
        <c:numFmt formatCode="0.0000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8091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2984711286089261"/>
          <c:y val="0.11391937406787876"/>
          <c:w val="0.26981955380577438"/>
          <c:h val="0.15615641956672532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15</xdr:col>
      <xdr:colOff>160334</xdr:colOff>
      <xdr:row>59</xdr:row>
      <xdr:rowOff>7620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46960"/>
          <a:ext cx="9388154" cy="567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358140</xdr:colOff>
      <xdr:row>47</xdr:row>
      <xdr:rowOff>38100</xdr:rowOff>
    </xdr:from>
    <xdr:ext cx="759375" cy="264560"/>
    <xdr:sp macro="" textlink="">
      <xdr:nvSpPr>
        <xdr:cNvPr id="3" name="Tekstvak 2"/>
        <xdr:cNvSpPr txBox="1"/>
      </xdr:nvSpPr>
      <xdr:spPr>
        <a:xfrm>
          <a:off x="1577340" y="5890260"/>
          <a:ext cx="7593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ER</a:t>
          </a:r>
          <a:r>
            <a:rPr lang="nl-NL" sz="1100" b="1" baseline="0"/>
            <a:t> LANGS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157</xdr:row>
      <xdr:rowOff>175260</xdr:rowOff>
    </xdr:from>
    <xdr:to>
      <xdr:col>15</xdr:col>
      <xdr:colOff>223343</xdr:colOff>
      <xdr:row>189</xdr:row>
      <xdr:rowOff>38100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856220"/>
          <a:ext cx="9451163" cy="571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525780</xdr:colOff>
      <xdr:row>178</xdr:row>
      <xdr:rowOff>0</xdr:rowOff>
    </xdr:from>
    <xdr:ext cx="1180964" cy="264560"/>
    <xdr:sp macro="" textlink="">
      <xdr:nvSpPr>
        <xdr:cNvPr id="5" name="Tekstvak 4"/>
        <xdr:cNvSpPr txBox="1"/>
      </xdr:nvSpPr>
      <xdr:spPr>
        <a:xfrm>
          <a:off x="1744980" y="11521440"/>
          <a:ext cx="11809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ER</a:t>
          </a:r>
          <a:r>
            <a:rPr lang="nl-NL" sz="1100" b="1" baseline="0"/>
            <a:t> TUSSENDOOR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188</xdr:row>
      <xdr:rowOff>73021</xdr:rowOff>
    </xdr:from>
    <xdr:to>
      <xdr:col>15</xdr:col>
      <xdr:colOff>228600</xdr:colOff>
      <xdr:row>219</xdr:row>
      <xdr:rowOff>121920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423261"/>
          <a:ext cx="9456420" cy="57181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218</xdr:row>
      <xdr:rowOff>167640</xdr:rowOff>
    </xdr:from>
    <xdr:to>
      <xdr:col>15</xdr:col>
      <xdr:colOff>223343</xdr:colOff>
      <xdr:row>250</xdr:row>
      <xdr:rowOff>30480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004280"/>
          <a:ext cx="9451163" cy="571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293</xdr:row>
      <xdr:rowOff>7620</xdr:rowOff>
    </xdr:from>
    <xdr:to>
      <xdr:col>16</xdr:col>
      <xdr:colOff>332031</xdr:colOff>
      <xdr:row>326</xdr:row>
      <xdr:rowOff>121920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2011620"/>
          <a:ext cx="10169451" cy="6149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403860</xdr:colOff>
      <xdr:row>316</xdr:row>
      <xdr:rowOff>99060</xdr:rowOff>
    </xdr:from>
    <xdr:to>
      <xdr:col>6</xdr:col>
      <xdr:colOff>274320</xdr:colOff>
      <xdr:row>316</xdr:row>
      <xdr:rowOff>106680</xdr:rowOff>
    </xdr:to>
    <xdr:cxnSp macro="">
      <xdr:nvCxnSpPr>
        <xdr:cNvPr id="11" name="Rechte verbindingslijn 10"/>
        <xdr:cNvCxnSpPr/>
      </xdr:nvCxnSpPr>
      <xdr:spPr>
        <a:xfrm>
          <a:off x="1623060" y="36309300"/>
          <a:ext cx="233934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99060</xdr:colOff>
      <xdr:row>317</xdr:row>
      <xdr:rowOff>106680</xdr:rowOff>
    </xdr:from>
    <xdr:ext cx="515013" cy="264560"/>
    <xdr:sp macro="" textlink="">
      <xdr:nvSpPr>
        <xdr:cNvPr id="12" name="Tekstvak 11"/>
        <xdr:cNvSpPr txBox="1"/>
      </xdr:nvSpPr>
      <xdr:spPr>
        <a:xfrm>
          <a:off x="2537460" y="36499800"/>
          <a:ext cx="51501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HOEK</a:t>
          </a:r>
        </a:p>
      </xdr:txBody>
    </xdr:sp>
    <xdr:clientData/>
  </xdr:oneCellAnchor>
  <xdr:twoCellAnchor>
    <xdr:from>
      <xdr:col>5</xdr:col>
      <xdr:colOff>0</xdr:colOff>
      <xdr:row>329</xdr:row>
      <xdr:rowOff>7620</xdr:rowOff>
    </xdr:from>
    <xdr:to>
      <xdr:col>13</xdr:col>
      <xdr:colOff>114300</xdr:colOff>
      <xdr:row>349</xdr:row>
      <xdr:rowOff>114300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601980</xdr:colOff>
      <xdr:row>252</xdr:row>
      <xdr:rowOff>83820</xdr:rowOff>
    </xdr:from>
    <xdr:to>
      <xdr:col>14</xdr:col>
      <xdr:colOff>297180</xdr:colOff>
      <xdr:row>276</xdr:row>
      <xdr:rowOff>106680</xdr:rowOff>
    </xdr:to>
    <xdr:graphicFrame macro="">
      <xdr:nvGraphicFramePr>
        <xdr:cNvPr id="14" name="Grafiek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58</xdr:row>
      <xdr:rowOff>0</xdr:rowOff>
    </xdr:from>
    <xdr:to>
      <xdr:col>15</xdr:col>
      <xdr:colOff>137160</xdr:colOff>
      <xdr:row>88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972800"/>
          <a:ext cx="9334500" cy="560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</xdr:row>
      <xdr:rowOff>91440</xdr:rowOff>
    </xdr:from>
    <xdr:to>
      <xdr:col>15</xdr:col>
      <xdr:colOff>144780</xdr:colOff>
      <xdr:row>123</xdr:row>
      <xdr:rowOff>27432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916400"/>
          <a:ext cx="9342120" cy="5605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99060</xdr:rowOff>
    </xdr:from>
    <xdr:to>
      <xdr:col>15</xdr:col>
      <xdr:colOff>251460</xdr:colOff>
      <xdr:row>153</xdr:row>
      <xdr:rowOff>99060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2410420"/>
          <a:ext cx="9448800" cy="5669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24</xdr:col>
      <xdr:colOff>0</xdr:colOff>
      <xdr:row>57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14400"/>
          <a:ext cx="14630400" cy="8778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24</xdr:col>
      <xdr:colOff>0</xdr:colOff>
      <xdr:row>105</xdr:row>
      <xdr:rowOff>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692640"/>
          <a:ext cx="14630400" cy="8778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24</xdr:col>
      <xdr:colOff>0</xdr:colOff>
      <xdr:row>154</xdr:row>
      <xdr:rowOff>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8653760"/>
          <a:ext cx="14630400" cy="8778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15240</xdr:rowOff>
    </xdr:from>
    <xdr:to>
      <xdr:col>15</xdr:col>
      <xdr:colOff>355600</xdr:colOff>
      <xdr:row>41</xdr:row>
      <xdr:rowOff>45720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9268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121920</xdr:rowOff>
    </xdr:from>
    <xdr:to>
      <xdr:col>15</xdr:col>
      <xdr:colOff>355600</xdr:colOff>
      <xdr:row>71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98576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71</xdr:row>
      <xdr:rowOff>22860</xdr:rowOff>
    </xdr:from>
    <xdr:to>
      <xdr:col>15</xdr:col>
      <xdr:colOff>355600</xdr:colOff>
      <xdr:row>102</xdr:row>
      <xdr:rowOff>53340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55598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205740</xdr:colOff>
      <xdr:row>0</xdr:row>
      <xdr:rowOff>42526</xdr:rowOff>
    </xdr:from>
    <xdr:to>
      <xdr:col>14</xdr:col>
      <xdr:colOff>498952</xdr:colOff>
      <xdr:row>9</xdr:row>
      <xdr:rowOff>129540</xdr:rowOff>
    </xdr:to>
    <xdr:pic>
      <xdr:nvPicPr>
        <xdr:cNvPr id="5" name="Picture 7" descr="http://ic.upei.ca/projects/cap/sites/ic.upei.ca.projects.cap/files/imagecache/500x500s/photo/original/2007-08-HS-Indiv-3rd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01740" y="42526"/>
          <a:ext cx="2731612" cy="173293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53340</xdr:rowOff>
    </xdr:from>
    <xdr:to>
      <xdr:col>15</xdr:col>
      <xdr:colOff>419100</xdr:colOff>
      <xdr:row>53</xdr:row>
      <xdr:rowOff>121920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1940"/>
          <a:ext cx="9563100" cy="5737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53"/>
  <sheetViews>
    <sheetView workbookViewId="0">
      <selection activeCell="S275" sqref="S275"/>
    </sheetView>
  </sheetViews>
  <sheetFormatPr defaultRowHeight="14.4"/>
  <cols>
    <col min="3" max="3" width="9.21875" bestFit="1" customWidth="1"/>
    <col min="5" max="6" width="9.109375" bestFit="1" customWidth="1"/>
  </cols>
  <sheetData>
    <row r="1" spans="1:6">
      <c r="A1" s="1" t="s">
        <v>46</v>
      </c>
    </row>
    <row r="3" spans="1:6">
      <c r="A3" s="2" t="s">
        <v>16</v>
      </c>
    </row>
    <row r="5" spans="1:6">
      <c r="A5" s="2" t="s">
        <v>20</v>
      </c>
    </row>
    <row r="6" spans="1:6">
      <c r="A6" s="2" t="s">
        <v>19</v>
      </c>
    </row>
    <row r="7" spans="1:6">
      <c r="A7" s="2" t="s">
        <v>25</v>
      </c>
    </row>
    <row r="8" spans="1:6">
      <c r="A8" s="2"/>
    </row>
    <row r="9" spans="1:6">
      <c r="A9" s="2" t="s">
        <v>17</v>
      </c>
    </row>
    <row r="10" spans="1:6">
      <c r="A10" s="2"/>
    </row>
    <row r="11" spans="1:6">
      <c r="A11" s="2" t="s">
        <v>18</v>
      </c>
    </row>
    <row r="12" spans="1:6">
      <c r="A12" s="2" t="s">
        <v>22</v>
      </c>
      <c r="F12" s="2" t="s">
        <v>23</v>
      </c>
    </row>
    <row r="13" spans="1:6">
      <c r="A13" s="2" t="s">
        <v>24</v>
      </c>
      <c r="F13" s="2" t="s">
        <v>21</v>
      </c>
    </row>
    <row r="14" spans="1:6">
      <c r="A14" s="2" t="s">
        <v>62</v>
      </c>
    </row>
    <row r="17" spans="1:1">
      <c r="A17" s="2" t="s">
        <v>5</v>
      </c>
    </row>
    <row r="18" spans="1:1">
      <c r="A18" s="2" t="s">
        <v>26</v>
      </c>
    </row>
    <row r="20" spans="1:1">
      <c r="A20" s="2" t="s">
        <v>29</v>
      </c>
    </row>
    <row r="21" spans="1:1">
      <c r="A21" s="2" t="s">
        <v>30</v>
      </c>
    </row>
    <row r="23" spans="1:1">
      <c r="A23" s="2" t="s">
        <v>27</v>
      </c>
    </row>
    <row r="24" spans="1:1">
      <c r="A24" s="2"/>
    </row>
    <row r="25" spans="1:1">
      <c r="A25" s="2"/>
    </row>
    <row r="26" spans="1:1">
      <c r="A26" s="1" t="s">
        <v>28</v>
      </c>
    </row>
    <row r="27" spans="1:1">
      <c r="A27" s="2"/>
    </row>
    <row r="28" spans="1:1">
      <c r="A28" s="2" t="s">
        <v>31</v>
      </c>
    </row>
    <row r="92" spans="1:1">
      <c r="A92" s="1" t="s">
        <v>40</v>
      </c>
    </row>
    <row r="157" spans="1:4">
      <c r="A157" s="1" t="s">
        <v>32</v>
      </c>
      <c r="D157" s="2" t="s">
        <v>33</v>
      </c>
    </row>
    <row r="253" spans="1:6">
      <c r="A253" s="2" t="s">
        <v>6</v>
      </c>
    </row>
    <row r="255" spans="1:6">
      <c r="A255" s="2"/>
      <c r="B255" s="2"/>
      <c r="C255" s="2"/>
      <c r="D255" s="2"/>
      <c r="E255" s="2">
        <v>0.04</v>
      </c>
      <c r="F255" s="2"/>
    </row>
    <row r="256" spans="1:6">
      <c r="A256" s="2"/>
      <c r="B256" s="2"/>
      <c r="C256" s="2"/>
      <c r="D256" s="2"/>
      <c r="E256" s="2"/>
      <c r="F256" s="2"/>
    </row>
    <row r="257" spans="1:6">
      <c r="A257" s="2"/>
      <c r="B257" s="2" t="s">
        <v>7</v>
      </c>
      <c r="C257" s="2" t="s">
        <v>8</v>
      </c>
      <c r="D257" s="2" t="s">
        <v>9</v>
      </c>
      <c r="E257" s="2" t="s">
        <v>10</v>
      </c>
      <c r="F257" s="2" t="s">
        <v>11</v>
      </c>
    </row>
    <row r="258" spans="1:6">
      <c r="A258" s="2"/>
      <c r="B258" s="2"/>
      <c r="C258" s="2"/>
      <c r="D258" s="2"/>
      <c r="E258" s="2"/>
      <c r="F258" s="2"/>
    </row>
    <row r="259" spans="1:6">
      <c r="A259" s="2">
        <v>0.05</v>
      </c>
      <c r="B259" s="2">
        <v>63.6325</v>
      </c>
      <c r="C259" s="3">
        <f t="shared" ref="C259:C263" si="0">-A259+B259</f>
        <v>63.582500000000003</v>
      </c>
      <c r="D259" s="3">
        <f t="shared" ref="D259:D263" si="1">ABS(C259)</f>
        <v>63.582500000000003</v>
      </c>
      <c r="E259" s="2">
        <f t="shared" ref="E259:E289" si="2">NORMDIST(A259,0.2,$E$255,0)</f>
        <v>8.8148920591861173E-3</v>
      </c>
      <c r="F259" s="2">
        <f t="shared" ref="F259:F263" si="3">E259*D259</f>
        <v>0.56047287435320137</v>
      </c>
    </row>
    <row r="260" spans="1:6">
      <c r="A260" s="2">
        <v>0.06</v>
      </c>
      <c r="B260" s="2"/>
      <c r="C260" s="3"/>
      <c r="D260" s="3"/>
      <c r="E260" s="2">
        <f t="shared" si="2"/>
        <v>2.181706737614398E-2</v>
      </c>
      <c r="F260" s="2"/>
    </row>
    <row r="261" spans="1:6">
      <c r="A261" s="2">
        <v>7.0000000000000007E-2</v>
      </c>
      <c r="B261" s="2">
        <v>114.15779999999999</v>
      </c>
      <c r="C261" s="3">
        <f t="shared" si="0"/>
        <v>114.0878</v>
      </c>
      <c r="D261" s="3">
        <f t="shared" si="1"/>
        <v>114.0878</v>
      </c>
      <c r="E261" s="2">
        <f t="shared" si="2"/>
        <v>5.0726201432494199E-2</v>
      </c>
      <c r="F261" s="2">
        <f t="shared" si="3"/>
        <v>5.787240723790112</v>
      </c>
    </row>
    <row r="262" spans="1:6">
      <c r="A262" s="2">
        <v>0.08</v>
      </c>
      <c r="B262" s="2">
        <v>30.7879</v>
      </c>
      <c r="C262" s="3">
        <f t="shared" si="0"/>
        <v>30.707900000000002</v>
      </c>
      <c r="D262" s="3">
        <f t="shared" si="1"/>
        <v>30.707900000000002</v>
      </c>
      <c r="E262" s="2">
        <f t="shared" si="2"/>
        <v>0.11079621029845008</v>
      </c>
      <c r="F262" s="2">
        <f t="shared" si="3"/>
        <v>3.4023189462237755</v>
      </c>
    </row>
    <row r="263" spans="1:6">
      <c r="A263" s="2">
        <v>0.09</v>
      </c>
      <c r="B263" s="2">
        <v>-4.0404</v>
      </c>
      <c r="C263" s="3">
        <f t="shared" si="0"/>
        <v>-4.1303999999999998</v>
      </c>
      <c r="D263" s="3">
        <f t="shared" si="1"/>
        <v>4.1303999999999998</v>
      </c>
      <c r="E263" s="2">
        <f t="shared" si="2"/>
        <v>0.22733906253977612</v>
      </c>
      <c r="F263" s="2">
        <f t="shared" si="3"/>
        <v>0.93900126391429128</v>
      </c>
    </row>
    <row r="264" spans="1:6">
      <c r="A264" s="2">
        <v>0.1</v>
      </c>
      <c r="B264" s="3">
        <v>20.6829</v>
      </c>
      <c r="C264" s="3">
        <f>-A264+B264</f>
        <v>20.582899999999999</v>
      </c>
      <c r="D264" s="3">
        <f>ABS(C264)</f>
        <v>20.582899999999999</v>
      </c>
      <c r="E264" s="2">
        <f t="shared" si="2"/>
        <v>0.43820751233921318</v>
      </c>
      <c r="F264" s="2">
        <f>E264*D264</f>
        <v>9.0195814057267896</v>
      </c>
    </row>
    <row r="265" spans="1:6">
      <c r="A265" s="2">
        <f>A264+0.01</f>
        <v>0.11</v>
      </c>
      <c r="B265" s="3">
        <v>4.0132000000000003</v>
      </c>
      <c r="C265" s="3">
        <f t="shared" ref="C265:C274" si="4">-A265+B265</f>
        <v>3.9032000000000004</v>
      </c>
      <c r="D265" s="3">
        <f t="shared" ref="D265:D289" si="5">ABS(C265)</f>
        <v>3.9032000000000004</v>
      </c>
      <c r="E265" s="2">
        <f t="shared" si="2"/>
        <v>0.79349129589168499</v>
      </c>
      <c r="F265" s="2">
        <f t="shared" ref="F265:F284" si="6">E265*D265</f>
        <v>3.0971552261244253</v>
      </c>
    </row>
    <row r="266" spans="1:6">
      <c r="A266" s="2">
        <f t="shared" ref="A266:A289" si="7">A265+0.01</f>
        <v>0.12</v>
      </c>
      <c r="B266" s="2">
        <v>-19.154399999999999</v>
      </c>
      <c r="C266" s="3">
        <f t="shared" si="4"/>
        <v>-19.2744</v>
      </c>
      <c r="D266" s="3">
        <f t="shared" si="5"/>
        <v>19.2744</v>
      </c>
      <c r="E266" s="2">
        <f t="shared" si="2"/>
        <v>1.3497741628297</v>
      </c>
      <c r="F266" s="2">
        <f t="shared" si="6"/>
        <v>26.01608712404477</v>
      </c>
    </row>
    <row r="267" spans="1:6">
      <c r="A267" s="2">
        <f t="shared" si="7"/>
        <v>0.13</v>
      </c>
      <c r="B267" s="3">
        <v>-22.616399999999999</v>
      </c>
      <c r="C267" s="3">
        <f t="shared" si="4"/>
        <v>-22.746399999999998</v>
      </c>
      <c r="D267" s="3">
        <f t="shared" si="5"/>
        <v>22.746399999999998</v>
      </c>
      <c r="E267" s="2">
        <f t="shared" si="2"/>
        <v>2.1569329706627873</v>
      </c>
      <c r="F267" s="2">
        <f t="shared" si="6"/>
        <v>49.062460123884023</v>
      </c>
    </row>
    <row r="268" spans="1:6">
      <c r="A268" s="2">
        <f t="shared" si="7"/>
        <v>0.14000000000000001</v>
      </c>
      <c r="B268" s="3">
        <v>-18.834199999999999</v>
      </c>
      <c r="C268" s="3">
        <f t="shared" si="4"/>
        <v>-18.9742</v>
      </c>
      <c r="D268" s="3">
        <f t="shared" si="5"/>
        <v>18.9742</v>
      </c>
      <c r="E268" s="2">
        <f t="shared" si="2"/>
        <v>3.2379398916472932</v>
      </c>
      <c r="F268" s="2">
        <f t="shared" si="6"/>
        <v>61.437319092094071</v>
      </c>
    </row>
    <row r="269" spans="1:6">
      <c r="A269" s="2">
        <f t="shared" si="7"/>
        <v>0.15000000000000002</v>
      </c>
      <c r="B269" s="3">
        <v>-14.677</v>
      </c>
      <c r="C269" s="3">
        <f t="shared" si="4"/>
        <v>-14.827</v>
      </c>
      <c r="D269" s="3">
        <f t="shared" si="5"/>
        <v>14.827</v>
      </c>
      <c r="E269" s="2">
        <f t="shared" si="2"/>
        <v>4.5662271347255494</v>
      </c>
      <c r="F269" s="2">
        <f t="shared" si="6"/>
        <v>67.703449726575727</v>
      </c>
    </row>
    <row r="270" spans="1:6">
      <c r="A270" s="2">
        <f t="shared" si="7"/>
        <v>0.16000000000000003</v>
      </c>
      <c r="B270" s="3">
        <v>-11.062900000000001</v>
      </c>
      <c r="C270" s="3">
        <f t="shared" si="4"/>
        <v>-11.222900000000001</v>
      </c>
      <c r="D270" s="3">
        <f t="shared" si="5"/>
        <v>11.222900000000001</v>
      </c>
      <c r="E270" s="2">
        <f t="shared" si="2"/>
        <v>6.0492681129785861</v>
      </c>
      <c r="F270" s="2">
        <f t="shared" si="6"/>
        <v>67.890331105147382</v>
      </c>
    </row>
    <row r="271" spans="1:6">
      <c r="A271" s="2">
        <f t="shared" si="7"/>
        <v>0.17000000000000004</v>
      </c>
      <c r="B271" s="3">
        <v>-7.9092000000000002</v>
      </c>
      <c r="C271" s="3">
        <f t="shared" si="4"/>
        <v>-8.0792000000000002</v>
      </c>
      <c r="D271" s="3">
        <f t="shared" si="5"/>
        <v>8.0792000000000002</v>
      </c>
      <c r="E271" s="2">
        <f t="shared" si="2"/>
        <v>7.5284358038701136</v>
      </c>
      <c r="F271" s="2">
        <f t="shared" si="6"/>
        <v>60.823738546627425</v>
      </c>
    </row>
    <row r="272" spans="1:6">
      <c r="A272" s="2">
        <f t="shared" si="7"/>
        <v>0.18000000000000005</v>
      </c>
      <c r="B272" s="3">
        <v>-5.0587</v>
      </c>
      <c r="C272" s="3">
        <f t="shared" si="4"/>
        <v>-5.2386999999999997</v>
      </c>
      <c r="D272" s="3">
        <f t="shared" si="5"/>
        <v>5.2386999999999997</v>
      </c>
      <c r="E272" s="2">
        <f t="shared" si="2"/>
        <v>8.8016331691074896</v>
      </c>
      <c r="F272" s="2">
        <f t="shared" si="6"/>
        <v>46.109115683003402</v>
      </c>
    </row>
    <row r="273" spans="1:8">
      <c r="A273" s="2">
        <f t="shared" si="7"/>
        <v>0.19000000000000006</v>
      </c>
      <c r="B273" s="3">
        <v>-2.3877999999999999</v>
      </c>
      <c r="C273" s="3">
        <f t="shared" si="4"/>
        <v>-2.5777999999999999</v>
      </c>
      <c r="D273" s="3">
        <f t="shared" si="5"/>
        <v>2.5777999999999999</v>
      </c>
      <c r="E273" s="2">
        <f t="shared" si="2"/>
        <v>9.6667029200712324</v>
      </c>
      <c r="F273" s="2">
        <f t="shared" si="6"/>
        <v>24.91882678735962</v>
      </c>
    </row>
    <row r="274" spans="1:8">
      <c r="A274" s="2">
        <f t="shared" si="7"/>
        <v>0.20000000000000007</v>
      </c>
      <c r="B274" s="3">
        <v>0.2</v>
      </c>
      <c r="C274" s="3">
        <f t="shared" si="4"/>
        <v>0</v>
      </c>
      <c r="D274" s="3">
        <f t="shared" si="5"/>
        <v>0</v>
      </c>
      <c r="E274" s="2">
        <f t="shared" si="2"/>
        <v>9.9735570100358171</v>
      </c>
      <c r="F274" s="2">
        <f t="shared" si="6"/>
        <v>0</v>
      </c>
    </row>
    <row r="275" spans="1:8">
      <c r="A275" s="2">
        <f t="shared" si="7"/>
        <v>0.21000000000000008</v>
      </c>
      <c r="B275" s="2"/>
      <c r="C275" s="2">
        <v>2.5777999999999999</v>
      </c>
      <c r="D275" s="3">
        <f t="shared" si="5"/>
        <v>2.5777999999999999</v>
      </c>
      <c r="E275" s="2">
        <f t="shared" si="2"/>
        <v>9.6667029200712253</v>
      </c>
      <c r="F275" s="2">
        <f t="shared" si="6"/>
        <v>24.918826787359603</v>
      </c>
    </row>
    <row r="276" spans="1:8">
      <c r="A276" s="2">
        <f t="shared" si="7"/>
        <v>0.22000000000000008</v>
      </c>
      <c r="B276" s="2"/>
      <c r="C276" s="2">
        <v>5.2386999999999997</v>
      </c>
      <c r="D276" s="3">
        <f t="shared" si="5"/>
        <v>5.2386999999999997</v>
      </c>
      <c r="E276" s="2">
        <f t="shared" si="2"/>
        <v>8.8016331691074772</v>
      </c>
      <c r="F276" s="2">
        <f t="shared" si="6"/>
        <v>46.109115683003338</v>
      </c>
    </row>
    <row r="277" spans="1:8">
      <c r="A277" s="2">
        <f t="shared" si="7"/>
        <v>0.23000000000000009</v>
      </c>
      <c r="B277" s="2"/>
      <c r="C277" s="2">
        <v>8.0792000000000002</v>
      </c>
      <c r="D277" s="3">
        <f t="shared" si="5"/>
        <v>8.0792000000000002</v>
      </c>
      <c r="E277" s="2">
        <f t="shared" si="2"/>
        <v>7.5284358038700967</v>
      </c>
      <c r="F277" s="2">
        <f t="shared" si="6"/>
        <v>60.82373854662729</v>
      </c>
    </row>
    <row r="278" spans="1:8">
      <c r="A278" s="2">
        <f t="shared" si="7"/>
        <v>0.2400000000000001</v>
      </c>
      <c r="B278" s="2"/>
      <c r="C278" s="2">
        <v>11.222899999999999</v>
      </c>
      <c r="D278" s="3">
        <f t="shared" si="5"/>
        <v>11.222899999999999</v>
      </c>
      <c r="E278" s="2">
        <f t="shared" si="2"/>
        <v>6.0492681129785701</v>
      </c>
      <c r="F278" s="2">
        <f t="shared" si="6"/>
        <v>67.890331105147183</v>
      </c>
      <c r="H278" s="2" t="s">
        <v>66</v>
      </c>
    </row>
    <row r="279" spans="1:8">
      <c r="A279" s="2">
        <f t="shared" si="7"/>
        <v>0.25000000000000011</v>
      </c>
      <c r="B279" s="2"/>
      <c r="C279" s="2">
        <v>14.827</v>
      </c>
      <c r="D279" s="3">
        <f t="shared" si="5"/>
        <v>14.827</v>
      </c>
      <c r="E279" s="2">
        <f t="shared" si="2"/>
        <v>4.5662271347255325</v>
      </c>
      <c r="F279" s="2">
        <f t="shared" si="6"/>
        <v>67.703449726575471</v>
      </c>
    </row>
    <row r="280" spans="1:8">
      <c r="A280" s="2">
        <f t="shared" si="7"/>
        <v>0.26000000000000012</v>
      </c>
      <c r="B280" s="2"/>
      <c r="C280" s="2">
        <v>18.9742</v>
      </c>
      <c r="D280" s="3">
        <f t="shared" si="5"/>
        <v>18.9742</v>
      </c>
      <c r="E280" s="2">
        <f t="shared" si="2"/>
        <v>3.2379398916472795</v>
      </c>
      <c r="F280" s="2">
        <f t="shared" si="6"/>
        <v>61.437319092093809</v>
      </c>
      <c r="H280" s="2" t="s">
        <v>34</v>
      </c>
    </row>
    <row r="281" spans="1:8">
      <c r="A281" s="2">
        <f t="shared" si="7"/>
        <v>0.27000000000000013</v>
      </c>
      <c r="B281" s="2"/>
      <c r="C281" s="2">
        <v>22.746400000000001</v>
      </c>
      <c r="D281" s="3">
        <f t="shared" si="5"/>
        <v>22.746400000000001</v>
      </c>
      <c r="E281" s="2">
        <f t="shared" si="2"/>
        <v>2.1569329706627767</v>
      </c>
      <c r="F281" s="2">
        <f t="shared" si="6"/>
        <v>49.062460123883788</v>
      </c>
      <c r="H281" s="2" t="s">
        <v>35</v>
      </c>
    </row>
    <row r="282" spans="1:8">
      <c r="A282" s="2">
        <f t="shared" si="7"/>
        <v>0.28000000000000014</v>
      </c>
      <c r="B282" s="2"/>
      <c r="C282" s="2">
        <v>19.2744</v>
      </c>
      <c r="D282" s="3">
        <f t="shared" si="5"/>
        <v>19.2744</v>
      </c>
      <c r="E282" s="2">
        <f t="shared" si="2"/>
        <v>1.3497741628296926</v>
      </c>
      <c r="F282" s="2">
        <f t="shared" si="6"/>
        <v>26.016087124044628</v>
      </c>
      <c r="H282" s="2"/>
    </row>
    <row r="283" spans="1:8">
      <c r="A283" s="2">
        <f t="shared" si="7"/>
        <v>0.29000000000000015</v>
      </c>
      <c r="B283" s="2"/>
      <c r="C283" s="2">
        <v>-3.9032</v>
      </c>
      <c r="D283" s="3">
        <f t="shared" si="5"/>
        <v>3.9032</v>
      </c>
      <c r="E283" s="2">
        <f t="shared" si="2"/>
        <v>0.79349129589167933</v>
      </c>
      <c r="F283" s="2">
        <f t="shared" si="6"/>
        <v>3.0971552261244026</v>
      </c>
      <c r="H283" s="2" t="s">
        <v>36</v>
      </c>
    </row>
    <row r="284" spans="1:8">
      <c r="A284" s="2">
        <f t="shared" si="7"/>
        <v>0.30000000000000016</v>
      </c>
      <c r="B284" s="2"/>
      <c r="C284" s="2">
        <v>-20.582899999999999</v>
      </c>
      <c r="D284" s="3">
        <f t="shared" si="5"/>
        <v>20.582899999999999</v>
      </c>
      <c r="E284" s="2">
        <f t="shared" si="2"/>
        <v>0.43820751233920935</v>
      </c>
      <c r="F284" s="2">
        <f t="shared" si="6"/>
        <v>9.0195814057267114</v>
      </c>
      <c r="H284" s="2" t="s">
        <v>37</v>
      </c>
    </row>
    <row r="285" spans="1:8">
      <c r="A285" s="2">
        <f t="shared" si="7"/>
        <v>0.31000000000000016</v>
      </c>
      <c r="B285" s="2"/>
      <c r="C285" s="3">
        <v>4.1303999999999998</v>
      </c>
      <c r="D285" s="3">
        <f t="shared" si="5"/>
        <v>4.1303999999999998</v>
      </c>
      <c r="E285" s="2">
        <f t="shared" si="2"/>
        <v>0.22733906253977387</v>
      </c>
      <c r="F285" s="2">
        <v>0.93900126391429128</v>
      </c>
    </row>
    <row r="286" spans="1:8">
      <c r="A286" s="2">
        <f t="shared" si="7"/>
        <v>0.32000000000000017</v>
      </c>
      <c r="B286" s="2"/>
      <c r="C286" s="3">
        <v>-30.707899999999999</v>
      </c>
      <c r="D286" s="3">
        <f t="shared" si="5"/>
        <v>30.707899999999999</v>
      </c>
      <c r="E286" s="2">
        <f t="shared" si="2"/>
        <v>0.1107962102984488</v>
      </c>
      <c r="F286" s="2">
        <v>3.4023189462237755</v>
      </c>
      <c r="H286" s="2" t="s">
        <v>38</v>
      </c>
    </row>
    <row r="287" spans="1:8">
      <c r="A287" s="2">
        <f t="shared" si="7"/>
        <v>0.33000000000000018</v>
      </c>
      <c r="B287" s="2"/>
      <c r="C287" s="3">
        <v>-114.0878</v>
      </c>
      <c r="D287" s="3">
        <f t="shared" si="5"/>
        <v>114.0878</v>
      </c>
      <c r="E287" s="2">
        <f t="shared" si="2"/>
        <v>5.0726201432493519E-2</v>
      </c>
      <c r="F287" s="2">
        <v>5.787240723790112</v>
      </c>
    </row>
    <row r="288" spans="1:8">
      <c r="A288" s="2">
        <f t="shared" si="7"/>
        <v>0.34000000000000019</v>
      </c>
      <c r="B288" s="2"/>
      <c r="C288" s="3"/>
      <c r="D288" s="3"/>
      <c r="E288" s="2">
        <f t="shared" si="2"/>
        <v>2.181706737614365E-2</v>
      </c>
      <c r="F288" s="2"/>
    </row>
    <row r="289" spans="1:6">
      <c r="A289" s="2">
        <f t="shared" si="7"/>
        <v>0.3500000000000002</v>
      </c>
      <c r="B289" s="2"/>
      <c r="C289" s="3">
        <v>-63.582500000000003</v>
      </c>
      <c r="D289" s="3">
        <f t="shared" si="5"/>
        <v>63.582500000000003</v>
      </c>
      <c r="E289" s="2">
        <f t="shared" si="2"/>
        <v>8.8148920591859786E-3</v>
      </c>
      <c r="F289" s="2">
        <v>0.56047287435320137</v>
      </c>
    </row>
    <row r="290" spans="1:6">
      <c r="A290" s="2"/>
      <c r="B290" s="2"/>
      <c r="C290" s="3"/>
      <c r="D290" s="3"/>
      <c r="E290" s="2"/>
      <c r="F290" s="2"/>
    </row>
    <row r="291" spans="1:6">
      <c r="A291" s="2"/>
      <c r="B291" s="2"/>
      <c r="C291" s="3"/>
      <c r="D291" s="3"/>
      <c r="E291" s="2"/>
      <c r="F291" s="2"/>
    </row>
    <row r="292" spans="1:6">
      <c r="A292" s="1" t="s">
        <v>39</v>
      </c>
      <c r="B292" s="2"/>
      <c r="C292" s="3"/>
      <c r="D292" s="3"/>
      <c r="E292" s="2"/>
      <c r="F292" s="2"/>
    </row>
    <row r="330" spans="2:4">
      <c r="B330" s="4" t="s">
        <v>12</v>
      </c>
      <c r="C330" s="4" t="s">
        <v>13</v>
      </c>
      <c r="D330" s="4" t="s">
        <v>14</v>
      </c>
    </row>
    <row r="331" spans="2:4">
      <c r="B331" s="4">
        <v>7.0000000000000007E-2</v>
      </c>
      <c r="C331" s="4">
        <v>0.249</v>
      </c>
      <c r="D331" s="4">
        <f>180*ATAN(C331)/PI()</f>
        <v>13.982305352993702</v>
      </c>
    </row>
    <row r="332" spans="2:4">
      <c r="B332" s="4">
        <f>B331+0.01</f>
        <v>0.08</v>
      </c>
      <c r="C332" s="4">
        <v>4.5100000000000001E-2</v>
      </c>
      <c r="D332" s="4">
        <f t="shared" ref="D332:D353" si="8">180*ATAN(C332)/PI()</f>
        <v>2.5822898035742941</v>
      </c>
    </row>
    <row r="333" spans="2:4">
      <c r="B333" s="4">
        <f t="shared" ref="B333:B348" si="9">B332+0.01</f>
        <v>0.09</v>
      </c>
      <c r="C333" s="4">
        <v>5.0000000000000001E-3</v>
      </c>
      <c r="D333" s="4">
        <f t="shared" si="8"/>
        <v>0.28647651027707449</v>
      </c>
    </row>
    <row r="334" spans="2:4">
      <c r="B334" s="4">
        <f t="shared" si="9"/>
        <v>9.9999999999999992E-2</v>
      </c>
      <c r="C334" s="4">
        <v>-1.77E-2</v>
      </c>
      <c r="D334" s="4">
        <f t="shared" si="8"/>
        <v>-1.0140294111356001</v>
      </c>
    </row>
    <row r="335" spans="2:4">
      <c r="B335" s="4">
        <f t="shared" si="9"/>
        <v>0.10999999999999999</v>
      </c>
      <c r="C335" s="4">
        <v>-3.4599999999999999E-2</v>
      </c>
      <c r="D335" s="4">
        <f t="shared" si="8"/>
        <v>-1.9816434420246145</v>
      </c>
    </row>
    <row r="336" spans="2:4">
      <c r="B336" s="4">
        <f t="shared" si="9"/>
        <v>0.11999999999999998</v>
      </c>
      <c r="C336" s="4">
        <v>-3.7100000000000001E-2</v>
      </c>
      <c r="D336" s="4">
        <f t="shared" si="8"/>
        <v>-2.1246989585132754</v>
      </c>
    </row>
    <row r="337" spans="2:7">
      <c r="B337" s="4">
        <f t="shared" si="9"/>
        <v>0.12999999999999998</v>
      </c>
      <c r="C337" s="4">
        <v>-3.44E-2</v>
      </c>
      <c r="D337" s="4">
        <f t="shared" si="8"/>
        <v>-1.9701979092054063</v>
      </c>
    </row>
    <row r="338" spans="2:7">
      <c r="B338" s="4">
        <f t="shared" si="9"/>
        <v>0.13999999999999999</v>
      </c>
      <c r="C338" s="4">
        <v>-3.1399999999999997E-2</v>
      </c>
      <c r="D338" s="4">
        <f t="shared" si="8"/>
        <v>-1.7984965501532038</v>
      </c>
    </row>
    <row r="339" spans="2:7">
      <c r="B339" s="4">
        <f t="shared" si="9"/>
        <v>0.15</v>
      </c>
      <c r="C339" s="4">
        <v>-2.87E-2</v>
      </c>
      <c r="D339" s="4">
        <f t="shared" si="8"/>
        <v>-1.6439376061363975</v>
      </c>
    </row>
    <row r="340" spans="2:7">
      <c r="B340" s="4">
        <f t="shared" si="9"/>
        <v>0.16</v>
      </c>
      <c r="C340" s="4">
        <v>-2.64E-2</v>
      </c>
      <c r="D340" s="4">
        <f t="shared" si="8"/>
        <v>-1.5122573167980538</v>
      </c>
    </row>
    <row r="341" spans="2:7">
      <c r="B341" s="4">
        <f t="shared" si="9"/>
        <v>0.17</v>
      </c>
      <c r="C341" s="4">
        <v>-2.4500000000000001E-2</v>
      </c>
      <c r="D341" s="4">
        <f t="shared" si="8"/>
        <v>-1.4034658328826675</v>
      </c>
    </row>
    <row r="342" spans="2:7">
      <c r="B342" s="4">
        <f t="shared" si="9"/>
        <v>0.18000000000000002</v>
      </c>
      <c r="C342" s="4">
        <v>-2.29E-2</v>
      </c>
      <c r="D342" s="4">
        <f t="shared" si="8"/>
        <v>-1.3118440681928272</v>
      </c>
    </row>
    <row r="343" spans="2:7">
      <c r="B343" s="4">
        <f t="shared" si="9"/>
        <v>0.19000000000000003</v>
      </c>
      <c r="C343" s="4">
        <v>-2.1499999999999998E-2</v>
      </c>
      <c r="D343" s="4">
        <f t="shared" si="8"/>
        <v>-1.231669503176509</v>
      </c>
    </row>
    <row r="344" spans="2:7">
      <c r="B344" s="4">
        <f t="shared" si="9"/>
        <v>0.20000000000000004</v>
      </c>
      <c r="C344" s="4">
        <v>-2.0299999999999999E-2</v>
      </c>
      <c r="D344" s="4">
        <f t="shared" si="8"/>
        <v>-1.1629445957202211</v>
      </c>
    </row>
    <row r="345" spans="2:7">
      <c r="B345" s="4">
        <f t="shared" si="9"/>
        <v>0.21000000000000005</v>
      </c>
      <c r="C345" s="4">
        <v>-1.9300000000000001E-2</v>
      </c>
      <c r="D345" s="4">
        <f t="shared" si="8"/>
        <v>-1.1056712744053223</v>
      </c>
    </row>
    <row r="346" spans="2:7">
      <c r="B346" s="4">
        <f t="shared" si="9"/>
        <v>0.22000000000000006</v>
      </c>
      <c r="C346" s="4">
        <v>-1.83E-2</v>
      </c>
      <c r="D346" s="4">
        <f t="shared" si="8"/>
        <v>-1.0483957431222317</v>
      </c>
    </row>
    <row r="347" spans="2:7">
      <c r="B347" s="4">
        <f t="shared" si="9"/>
        <v>0.23000000000000007</v>
      </c>
      <c r="C347" s="4">
        <v>-1.67E-2</v>
      </c>
      <c r="D347" s="4">
        <f t="shared" si="8"/>
        <v>-0.9567505817589893</v>
      </c>
    </row>
    <row r="348" spans="2:7">
      <c r="B348" s="4">
        <f t="shared" si="9"/>
        <v>0.24000000000000007</v>
      </c>
      <c r="C348" s="4">
        <v>-1.6E-2</v>
      </c>
      <c r="D348" s="4">
        <f t="shared" si="8"/>
        <v>-0.91665425638528786</v>
      </c>
    </row>
    <row r="349" spans="2:7">
      <c r="B349" s="4">
        <v>0.25</v>
      </c>
      <c r="C349" s="4">
        <v>-1.5299999999999999E-2</v>
      </c>
      <c r="D349" s="4">
        <f t="shared" si="8"/>
        <v>-0.87655703307400612</v>
      </c>
    </row>
    <row r="350" spans="2:7">
      <c r="B350" s="4">
        <v>0.3</v>
      </c>
      <c r="C350" s="4">
        <v>-1.3100000000000001E-2</v>
      </c>
      <c r="D350" s="4">
        <f t="shared" si="8"/>
        <v>-0.7505317806663</v>
      </c>
    </row>
    <row r="351" spans="2:7">
      <c r="B351" s="4">
        <v>0.35</v>
      </c>
      <c r="C351" s="4">
        <v>-1.01E-2</v>
      </c>
      <c r="D351" s="4">
        <f t="shared" si="8"/>
        <v>-0.57866769698676979</v>
      </c>
      <c r="G351" s="2" t="s">
        <v>15</v>
      </c>
    </row>
    <row r="352" spans="2:7">
      <c r="B352" s="4">
        <v>0.4</v>
      </c>
      <c r="C352" s="4">
        <v>-9.7000000000000003E-3</v>
      </c>
      <c r="D352" s="4">
        <f t="shared" si="8"/>
        <v>-0.55575163149054396</v>
      </c>
    </row>
    <row r="353" spans="2:4">
      <c r="B353" s="4">
        <v>0.45</v>
      </c>
      <c r="C353" s="4">
        <v>-8.6E-3</v>
      </c>
      <c r="D353" s="4">
        <f t="shared" si="8"/>
        <v>-0.4927315565767712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8"/>
  <sheetViews>
    <sheetView workbookViewId="0">
      <selection activeCell="A3" sqref="A3"/>
    </sheetView>
  </sheetViews>
  <sheetFormatPr defaultRowHeight="14.4"/>
  <sheetData>
    <row r="1" spans="1:1">
      <c r="A1" s="1" t="s">
        <v>41</v>
      </c>
    </row>
    <row r="3" spans="1:1">
      <c r="A3" s="2" t="s">
        <v>63</v>
      </c>
    </row>
    <row r="4" spans="1:1">
      <c r="A4" s="2" t="s">
        <v>43</v>
      </c>
    </row>
    <row r="5" spans="1:1">
      <c r="A5" s="2" t="s">
        <v>44</v>
      </c>
    </row>
    <row r="6" spans="1:1">
      <c r="A6" s="2"/>
    </row>
    <row r="7" spans="1:1">
      <c r="A7" s="2" t="s">
        <v>42</v>
      </c>
    </row>
    <row r="8" spans="1:1">
      <c r="A8" s="2" t="s">
        <v>45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9"/>
  <sheetViews>
    <sheetView workbookViewId="0">
      <selection activeCell="T8" sqref="T8"/>
    </sheetView>
  </sheetViews>
  <sheetFormatPr defaultRowHeight="14.4"/>
  <sheetData>
    <row r="1" spans="1:5">
      <c r="A1" s="1" t="s">
        <v>0</v>
      </c>
    </row>
    <row r="3" spans="1:5">
      <c r="A3" s="2" t="s">
        <v>67</v>
      </c>
    </row>
    <row r="5" spans="1:5">
      <c r="A5" s="2" t="s">
        <v>1</v>
      </c>
      <c r="E5" s="2" t="s">
        <v>4</v>
      </c>
    </row>
    <row r="7" spans="1:5">
      <c r="A7" s="2" t="s">
        <v>2</v>
      </c>
    </row>
    <row r="8" spans="1:5">
      <c r="A8" s="2"/>
    </row>
    <row r="9" spans="1:5">
      <c r="A9" s="2" t="s">
        <v>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61"/>
  <sheetViews>
    <sheetView tabSelected="1" workbookViewId="0">
      <selection activeCell="A61" sqref="A61"/>
    </sheetView>
  </sheetViews>
  <sheetFormatPr defaultRowHeight="14.4"/>
  <sheetData>
    <row r="1" spans="1:1">
      <c r="A1" s="1" t="s">
        <v>61</v>
      </c>
    </row>
    <row r="3" spans="1:1">
      <c r="A3" s="2" t="s">
        <v>56</v>
      </c>
    </row>
    <row r="5" spans="1:1">
      <c r="A5" s="2" t="s">
        <v>47</v>
      </c>
    </row>
    <row r="6" spans="1:1">
      <c r="A6" s="2" t="s">
        <v>48</v>
      </c>
    </row>
    <row r="7" spans="1:1">
      <c r="A7" s="2" t="s">
        <v>53</v>
      </c>
    </row>
    <row r="8" spans="1:1">
      <c r="A8" s="2"/>
    </row>
    <row r="9" spans="1:1">
      <c r="A9" s="2" t="s">
        <v>68</v>
      </c>
    </row>
    <row r="10" spans="1:1">
      <c r="A10" s="2" t="s">
        <v>52</v>
      </c>
    </row>
    <row r="11" spans="1:1">
      <c r="A11" s="2" t="s">
        <v>49</v>
      </c>
    </row>
    <row r="13" spans="1:1">
      <c r="A13" s="2" t="s">
        <v>50</v>
      </c>
    </row>
    <row r="14" spans="1:1" ht="15.6">
      <c r="A14" s="2" t="s">
        <v>51</v>
      </c>
    </row>
    <row r="16" spans="1:1">
      <c r="A16" s="2" t="s">
        <v>54</v>
      </c>
    </row>
    <row r="17" spans="1:1">
      <c r="A17" s="2" t="s">
        <v>55</v>
      </c>
    </row>
    <row r="19" spans="1:1">
      <c r="A19" s="2" t="s">
        <v>64</v>
      </c>
    </row>
    <row r="20" spans="1:1">
      <c r="A20" s="2" t="s">
        <v>57</v>
      </c>
    </row>
    <row r="22" spans="1:1">
      <c r="A22" s="2" t="s">
        <v>58</v>
      </c>
    </row>
    <row r="56" spans="1:1">
      <c r="A56" s="2" t="s">
        <v>69</v>
      </c>
    </row>
    <row r="57" spans="1:1">
      <c r="A57" s="2" t="s">
        <v>65</v>
      </c>
    </row>
    <row r="58" spans="1:1">
      <c r="A58" s="2" t="s">
        <v>59</v>
      </c>
    </row>
    <row r="59" spans="1:1">
      <c r="A59" s="2" t="s">
        <v>60</v>
      </c>
    </row>
    <row r="61" spans="1:1">
      <c r="A61" s="2" t="s">
        <v>70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Langs en Door</vt:lpstr>
      <vt:lpstr>Scheef</vt:lpstr>
      <vt:lpstr>EM</vt:lpstr>
      <vt:lpstr>EMG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2012-07-16T08:58:06Z</dcterms:created>
  <dcterms:modified xsi:type="dcterms:W3CDTF">2012-09-06T18:58:15Z</dcterms:modified>
</cp:coreProperties>
</file>